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13_ncr:1_{D5E63AA1-0125-40D4-A8A2-D8C8714AB2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w numbers 2019" sheetId="2" r:id="rId1"/>
    <sheet name="Cows 17-18" sheetId="1" r:id="rId2"/>
  </sheets>
  <definedNames>
    <definedName name="_xlnm._FilterDatabase" localSheetId="1" hidden="1">'Cows 17-18'!$A$2:$B$60</definedName>
    <definedName name="_xlnm.Print_Area" localSheetId="1">'Cows 17-18'!$A$1:$U$60</definedName>
    <definedName name="_xlnm.Print_Titles" localSheetId="1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l="1"/>
  <c r="V30" i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<sst xmlns="http://schemas.openxmlformats.org/spreadsheetml/2006/main" count="259" uniqueCount="43">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</sst>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7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0" fillId="7" borderId="4" xfId="0" applyFont="1" applyFill="1" applyBorder="1" applyAlignment="1">
      <alignment horizontal="center" wrapText="1"/>
    </xf>
    <xf numFmtId="0" fontId="0" fillId="7" borderId="1" xfId="0" applyFont="1" applyFill="1" applyBorder="1" applyAlignment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 applyAlignment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ont="1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dimension ref="A1:O63"/>
  <sheetViews>
    <sheetView tabSelected="1" topLeftCell="A49" workbookViewId="0">
      <selection activeCell="C61" sqref="C61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61" customWidth="1"/>
    <col min="15" max="15" width="19.109375" customWidth="1"/>
  </cols>
  <sheetData>
    <row r="1" spans="1:15" ht="16.5" thickBot="1" x14ac:dyDescent="0.35">
      <c r="A1" s="65" t="s">
        <v>34</v>
      </c>
      <c r="B1" s="65"/>
      <c r="C1" s="65"/>
      <c r="D1" s="65"/>
      <c r="E1" s="65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3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9" t="s">
        <v>31</v>
      </c>
      <c r="B30" s="8" t="s">
        <v>33</v>
      </c>
      <c r="C30" s="50">
        <f>SUM(C4:C29)</f>
        <v>917578</v>
      </c>
      <c r="D30" s="51">
        <v>911141</v>
      </c>
      <c r="E30" s="51">
        <v>910677</v>
      </c>
      <c r="F30" s="51">
        <v>919641</v>
      </c>
      <c r="G30" s="51">
        <f>SUM(G4:G29)</f>
        <v>932333</v>
      </c>
      <c r="H30" s="51">
        <v>936695</v>
      </c>
      <c r="I30" s="51">
        <v>934273</v>
      </c>
      <c r="J30" s="51">
        <v>929158</v>
      </c>
      <c r="K30" s="51">
        <v>926591</v>
      </c>
      <c r="L30" s="51">
        <v>924141</v>
      </c>
      <c r="M30" s="51">
        <v>913873</v>
      </c>
      <c r="N30" s="31">
        <v>903520</v>
      </c>
    </row>
    <row r="31" spans="1:14" s="59" customFormat="1" ht="47.25" x14ac:dyDescent="0.3">
      <c r="A31" s="42" t="s">
        <v>39</v>
      </c>
      <c r="B31" s="43" t="s">
        <v>33</v>
      </c>
      <c r="C31" s="32">
        <f>'Cows 17-18'!O30-'Cow numbers 2019'!C30</f>
        <v>35696</v>
      </c>
      <c r="D31" s="32">
        <f>'Cows 17-18'!P30-'Cow numbers 2019'!D30</f>
        <v>37977</v>
      </c>
      <c r="E31" s="32">
        <f>'Cows 17-18'!Q30-'Cow numbers 2019'!E30</f>
        <v>41177</v>
      </c>
      <c r="F31" s="32">
        <f>'Cows 17-18'!R30-'Cow numbers 2019'!F30</f>
        <v>43312</v>
      </c>
      <c r="G31" s="32">
        <f>'Cows 17-18'!S30-'Cow numbers 2019'!G30</f>
        <v>41340</v>
      </c>
      <c r="H31" s="57">
        <v>40652</v>
      </c>
      <c r="I31" s="57">
        <v>40047</v>
      </c>
      <c r="J31" s="57">
        <v>38040</v>
      </c>
      <c r="K31" s="57">
        <v>32172</v>
      </c>
      <c r="L31" s="57">
        <v>26514</v>
      </c>
      <c r="M31" s="57">
        <v>24085</v>
      </c>
      <c r="N31" s="57">
        <v>21891</v>
      </c>
    </row>
    <row r="32" spans="1:14" s="46" customFormat="1" x14ac:dyDescent="0.3">
      <c r="A32" s="44" t="s">
        <v>40</v>
      </c>
      <c r="B32" s="45" t="s">
        <v>33</v>
      </c>
      <c r="C32" s="47">
        <v>-3.7</v>
      </c>
      <c r="D32" s="47">
        <v>-4</v>
      </c>
      <c r="E32" s="47">
        <v>-4.3</v>
      </c>
      <c r="F32" s="47">
        <v>-4.5</v>
      </c>
      <c r="G32" s="47">
        <v>-4.2</v>
      </c>
      <c r="H32" s="48">
        <v>-4.2</v>
      </c>
      <c r="I32" s="48">
        <v>-4.1100000000000003</v>
      </c>
      <c r="J32" s="52">
        <v>-3.93</v>
      </c>
      <c r="K32" s="48">
        <v>-3.35</v>
      </c>
      <c r="L32" s="58">
        <v>-2.78</v>
      </c>
      <c r="M32" s="60">
        <v>-2.56</v>
      </c>
      <c r="N32" s="64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50">
        <f>SUM(C33:C58)</f>
        <v>1389407</v>
      </c>
      <c r="D59" s="51">
        <v>1399491</v>
      </c>
      <c r="E59" s="51">
        <v>1499201</v>
      </c>
      <c r="F59" s="51">
        <v>1548399</v>
      </c>
      <c r="G59" s="51">
        <v>1552124</v>
      </c>
      <c r="H59" s="51">
        <v>1537652</v>
      </c>
      <c r="I59" s="51">
        <v>1520890</v>
      </c>
      <c r="J59" s="51">
        <v>1501244</v>
      </c>
      <c r="K59" s="51">
        <f>SUM(K33:K58)</f>
        <v>1490064</v>
      </c>
      <c r="L59" s="51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2019'!C59-'Cows 17-18'!O58</f>
        <v>19012</v>
      </c>
      <c r="D60" s="36">
        <f>'Cow numbers 2019'!D59-'Cows 17-18'!P58</f>
        <v>4006</v>
      </c>
      <c r="E60" s="32">
        <f>'Cows 17-18'!Q58-'Cow numbers 2019'!E59</f>
        <v>4825</v>
      </c>
      <c r="F60" s="36">
        <f>'Cow numbers 2019'!F59-'Cows 17-18'!R58</f>
        <v>8153</v>
      </c>
      <c r="G60" s="36">
        <f>'Cow numbers 2019'!G59-'Cows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3" t="s">
        <v>42</v>
      </c>
      <c r="B63" s="53"/>
      <c r="C63" s="54">
        <f>SUM(C30,C59)</f>
        <v>2306985</v>
      </c>
      <c r="D63" s="54">
        <f t="shared" ref="D63:J63" si="0">SUM(D30,D59)</f>
        <v>2310632</v>
      </c>
      <c r="E63" s="54">
        <f t="shared" si="0"/>
        <v>2409878</v>
      </c>
      <c r="F63" s="54">
        <f t="shared" si="0"/>
        <v>2468040</v>
      </c>
      <c r="G63" s="54">
        <f t="shared" si="0"/>
        <v>2484457</v>
      </c>
      <c r="H63" s="54">
        <f t="shared" si="0"/>
        <v>2474347</v>
      </c>
      <c r="I63" s="54">
        <f t="shared" si="0"/>
        <v>2455163</v>
      </c>
      <c r="J63" s="54">
        <f t="shared" si="0"/>
        <v>2430402</v>
      </c>
      <c r="K63" s="54">
        <f>(K30+K59)</f>
        <v>2416655</v>
      </c>
      <c r="L63" s="54">
        <f>(L30+L59)</f>
        <v>2407762</v>
      </c>
      <c r="M63" s="54">
        <f>(M30+M59)</f>
        <v>2385429</v>
      </c>
      <c r="N63" s="62">
        <f>(N30+N59)</f>
        <v>2360801</v>
      </c>
    </row>
  </sheetData>
  <mergeCells count="1">
    <mergeCell ref="A1:E1"/>
  </mergeCells>
  <pageMargins left="0.11811023622047245" right="0.31496062992125984" top="0.19685039370078741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A21" workbookViewId="0">
      <selection activeCell="A35" sqref="A35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66" t="s">
        <v>34</v>
      </c>
      <c r="B1" s="66"/>
      <c r="C1" s="66"/>
      <c r="D1" s="66"/>
      <c r="E1" s="66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5" t="s">
        <v>42</v>
      </c>
      <c r="B60" s="18"/>
      <c r="C60" s="56">
        <f>SUM(C30,C58)</f>
        <v>2297793</v>
      </c>
      <c r="D60" s="56">
        <f t="shared" ref="D60:Z60" si="3">SUM(D30,D58)</f>
        <v>2312499</v>
      </c>
      <c r="E60" s="56">
        <f t="shared" si="3"/>
        <v>2417870</v>
      </c>
      <c r="F60" s="56">
        <f t="shared" si="3"/>
        <v>2473472</v>
      </c>
      <c r="G60" s="56">
        <f t="shared" si="3"/>
        <v>2492676</v>
      </c>
      <c r="H60" s="56">
        <f t="shared" si="3"/>
        <v>2479192</v>
      </c>
      <c r="I60" s="56">
        <f t="shared" si="3"/>
        <v>2458834</v>
      </c>
      <c r="J60" s="56">
        <f t="shared" si="3"/>
        <v>2435343</v>
      </c>
      <c r="K60" s="56">
        <f t="shared" si="3"/>
        <v>2414113</v>
      </c>
      <c r="L60" s="56">
        <f t="shared" si="3"/>
        <v>2398329</v>
      </c>
      <c r="M60" s="56">
        <f t="shared" si="3"/>
        <v>2373608</v>
      </c>
      <c r="N60" s="56">
        <f t="shared" si="3"/>
        <v>2341800</v>
      </c>
      <c r="O60" s="56">
        <f t="shared" si="3"/>
        <v>2323669</v>
      </c>
      <c r="P60" s="56">
        <f t="shared" si="3"/>
        <v>2344603</v>
      </c>
      <c r="Q60" s="56">
        <f t="shared" si="3"/>
        <v>2455880</v>
      </c>
      <c r="R60" s="56">
        <f t="shared" si="3"/>
        <v>2503199</v>
      </c>
      <c r="S60" s="56">
        <f t="shared" si="3"/>
        <v>2505377</v>
      </c>
      <c r="T60" s="56">
        <f t="shared" si="3"/>
        <v>2492010</v>
      </c>
      <c r="U60" s="56">
        <f t="shared" si="3"/>
        <v>2470552</v>
      </c>
      <c r="V60" s="56">
        <f t="shared" si="3"/>
        <v>2439095</v>
      </c>
      <c r="W60" s="56">
        <f t="shared" si="3"/>
        <v>2410919</v>
      </c>
      <c r="X60" s="56">
        <f t="shared" si="3"/>
        <v>2386255</v>
      </c>
      <c r="Y60" s="56">
        <f t="shared" si="3"/>
        <v>2357258</v>
      </c>
      <c r="Z60" s="56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Cow numbers 2019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2020-05-19T19:49:39Z</cp:lastPrinted>
  <dcterms:created xsi:type="dcterms:W3CDTF">2018-07-24T14:55:36Z</dcterms:created>
  <dcterms:modified xsi:type="dcterms:W3CDTF">2020-05-19T19:49:55Z</dcterms:modified>
</cp:coreProperties>
</file>